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wrightst\Box Sync\CVENT\Reports\"/>
    </mc:Choice>
  </mc:AlternateContent>
  <bookViews>
    <workbookView xWindow="0" yWindow="0" windowWidth="28800" windowHeight="11700" activeTab="1"/>
  </bookViews>
  <sheets>
    <sheet name="Table of Contents" sheetId="2" r:id="rId1"/>
    <sheet name="Event Details" sheetId="3" r:id="rId2"/>
  </sheets>
  <calcPr calcId="162913"/>
</workbook>
</file>

<file path=xl/calcChain.xml><?xml version="1.0" encoding="utf-8"?>
<calcChain xmlns="http://schemas.openxmlformats.org/spreadsheetml/2006/main">
  <c r="C5" i="3" l="1"/>
  <c r="B5" i="3"/>
  <c r="C14" i="3"/>
  <c r="B14" i="3"/>
  <c r="C13" i="3"/>
  <c r="B13" i="3"/>
  <c r="C9" i="3"/>
  <c r="B9" i="3"/>
  <c r="C6" i="3"/>
  <c r="B6" i="3"/>
  <c r="C19" i="3"/>
  <c r="B19" i="3"/>
  <c r="C7" i="3"/>
  <c r="B7" i="3"/>
  <c r="C8" i="3"/>
  <c r="B8" i="3"/>
  <c r="C21" i="3"/>
  <c r="B21" i="3"/>
  <c r="C12" i="3"/>
  <c r="B12" i="3"/>
  <c r="C11" i="3"/>
  <c r="B11" i="3"/>
  <c r="C17" i="3"/>
  <c r="B17" i="3"/>
  <c r="C18" i="3"/>
  <c r="B18" i="3"/>
  <c r="C20" i="3"/>
  <c r="B20" i="3"/>
  <c r="C16" i="3"/>
  <c r="B16" i="3"/>
  <c r="C10" i="3"/>
  <c r="B10" i="3"/>
  <c r="C15" i="3"/>
  <c r="B15" i="3"/>
</calcChain>
</file>

<file path=xl/sharedStrings.xml><?xml version="1.0" encoding="utf-8"?>
<sst xmlns="http://schemas.openxmlformats.org/spreadsheetml/2006/main" count="180" uniqueCount="81">
  <si>
    <t>Back to Table of Contents</t>
  </si>
  <si>
    <t>Event Details</t>
  </si>
  <si>
    <t>Acne Product Theater at FSPDA</t>
  </si>
  <si>
    <t>St. Petersburg</t>
  </si>
  <si>
    <t>Vinoy Renaissance Hotel</t>
  </si>
  <si>
    <t>USA</t>
  </si>
  <si>
    <t>Florida</t>
  </si>
  <si>
    <t>Promotional Education Activity</t>
  </si>
  <si>
    <t/>
  </si>
  <si>
    <t>Aesthetics, Prescription</t>
  </si>
  <si>
    <t>Advancing Aesthetics Together With You: Galderma Innovation For Your Practice</t>
  </si>
  <si>
    <t>Miami Beach</t>
  </si>
  <si>
    <t>Loews Miami Beach Hotel</t>
  </si>
  <si>
    <t>Aesthetics</t>
  </si>
  <si>
    <t>Aesthetic Educational Reception at ASAPS/SPSSCS</t>
  </si>
  <si>
    <t>Las Vegas</t>
  </si>
  <si>
    <t>Mandalay Bay</t>
  </si>
  <si>
    <t>Nevada</t>
  </si>
  <si>
    <t>Led by Galderma Staff</t>
  </si>
  <si>
    <t>In Progress</t>
  </si>
  <si>
    <t>2</t>
  </si>
  <si>
    <t>Aesthetic Educational Reception at ISPAN</t>
  </si>
  <si>
    <t>San Mateo</t>
  </si>
  <si>
    <t>San Mateo Marriott</t>
  </si>
  <si>
    <t>California</t>
  </si>
  <si>
    <t>Aesthetic Live Injection Symposium at AAFPRS</t>
  </si>
  <si>
    <t>Fort Worth</t>
  </si>
  <si>
    <t>Location TBA</t>
  </si>
  <si>
    <t>Texas</t>
  </si>
  <si>
    <t>Faculty Pending</t>
  </si>
  <si>
    <t>Aesthetic Live Injection Symposium at AES</t>
  </si>
  <si>
    <t>Aventura</t>
  </si>
  <si>
    <t>JW Marriott Turnberry Resort</t>
  </si>
  <si>
    <t>Aesthetic Live Injection Symposium at Hawaii Derm</t>
  </si>
  <si>
    <t>Maui</t>
  </si>
  <si>
    <t>Hyatt Regency Maui</t>
  </si>
  <si>
    <t>Hawaii</t>
  </si>
  <si>
    <t>Faculty: Vince Bertucci, MD, and Jeremy Green, MD</t>
  </si>
  <si>
    <t>Lahaina</t>
  </si>
  <si>
    <t>Aesthetic Live Injection Symposium at ISPAN</t>
  </si>
  <si>
    <t>Aesthetic Live Injection Symposium at Maui Derm 2020</t>
  </si>
  <si>
    <t>Wailea</t>
  </si>
  <si>
    <t>The Grand Wailea- Llima 1</t>
  </si>
  <si>
    <t>Aesthetic Live Injection Symposium at ODAC</t>
  </si>
  <si>
    <t>Orlando</t>
  </si>
  <si>
    <t>JW Marriott Orlando Grande Lakes</t>
  </si>
  <si>
    <t>Faculty: Joel Cohen, MD, and Jeremy Green, MD</t>
  </si>
  <si>
    <t>Aesthetic Live Injection Symposium at Skin of Color Update</t>
  </si>
  <si>
    <t>New York</t>
  </si>
  <si>
    <t>Sheraton Times Square</t>
  </si>
  <si>
    <t>Aesthetic Live Injection Symposium at Winter Clinical</t>
  </si>
  <si>
    <t>Kohala Coast</t>
  </si>
  <si>
    <t>Fairmont Orchid</t>
  </si>
  <si>
    <t>Faculty: TBD</t>
  </si>
  <si>
    <t>FACULTY DINNER: Shaping the Future of Aesthetics: An Evening with Galderma</t>
  </si>
  <si>
    <t>Aria Resort &amp; Casino</t>
  </si>
  <si>
    <t>Galderma Aesthetic Educational Reception at Miami Cosmetic Surgery &amp; Aesthetic Dermatology</t>
  </si>
  <si>
    <t>The Palms Hotel &amp; Spa</t>
  </si>
  <si>
    <t>Galderma KOL Event at the Winter AAD</t>
  </si>
  <si>
    <t>Denver</t>
  </si>
  <si>
    <t>McNichols Civic Center</t>
  </si>
  <si>
    <t>Colorado</t>
  </si>
  <si>
    <t>Winter Clinical Annual Meeting</t>
  </si>
  <si>
    <t>Waimea</t>
  </si>
  <si>
    <t>Hotel Fairmont Orchid</t>
  </si>
  <si>
    <t>Saturday, Jan. 18, 5:00 pm -5:45 pm,  Live Injection Symposium</t>
  </si>
  <si>
    <t>Aesthetics, Consumer, Prescription</t>
  </si>
  <si>
    <t>Event Title</t>
  </si>
  <si>
    <t>Start Date</t>
  </si>
  <si>
    <t>End Date</t>
  </si>
  <si>
    <t>Event City</t>
  </si>
  <si>
    <t>Event Location</t>
  </si>
  <si>
    <t>Event Country</t>
  </si>
  <si>
    <t>Event State/Prov.</t>
  </si>
  <si>
    <t>Activity Category</t>
  </si>
  <si>
    <t>Aesthetic Promotional Events</t>
  </si>
  <si>
    <t>Business Focus</t>
  </si>
  <si>
    <t>Meeting Status</t>
  </si>
  <si>
    <t>Tier</t>
  </si>
  <si>
    <t>Table of Contents</t>
  </si>
  <si>
    <t>Link to corresponding sheet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</si>
</sst>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theme="1"/>
      <name val="Arial"/>
      <family val="2"/>
    </font>
    <font>
      <u/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0" fontId="3" fillId="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2" fontId="5" fillId="0" borderId="0" xfId="0" applyNumberFormat="1" applyFont="1"/>
    <xf numFmtId="0" fontId="5" fillId="0" borderId="0" xfId="0" applyNumberFormat="1" applyFont="1" applyAlignment="1">
      <alignment wrapText="1"/>
    </xf>
    <xf numFmtId="22" fontId="5" fillId="2" borderId="0" xfId="0" applyNumberFormat="1" applyFont="1" applyFill="1"/>
    <xf numFmtId="0" fontId="5" fillId="2" borderId="0" xfId="0" applyNumberFormat="1" applyFont="1" applyFill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L21" totalsRowShown="0">
  <autoFilter ref="A4:L21"/>
  <sortState ref="A5:L21">
    <sortCondition ref="B4:B21"/>
  </sortState>
  <tableColumns count="12">
    <tableColumn id="1" name="Event Title"/>
    <tableColumn id="2" name="Start Date"/>
    <tableColumn id="3" name="End Date"/>
    <tableColumn id="4" name="Event City"/>
    <tableColumn id="5" name="Event Location"/>
    <tableColumn id="6" name="Event Country"/>
    <tableColumn id="7" name="Event State/Prov."/>
    <tableColumn id="8" name="Activity Category"/>
    <tableColumn id="9" name="Aesthetic Promotional Events"/>
    <tableColumn id="10" name="Business Focus"/>
    <tableColumn id="11" name="Meeting Status"/>
    <tableColumn id="12" name="Ti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/>
  </sheetViews>
  <sheetFormatPr defaultRowHeight="12.75" x14ac:dyDescent="0.2"/>
  <cols>
    <col min="2" max="2" width="43.7109375" customWidth="1"/>
    <col min="3" max="3" width="2.7109375" customWidth="1"/>
    <col min="4" max="4" width="43.7109375" customWidth="1"/>
  </cols>
  <sheetData>
    <row r="3" spans="2:4" ht="20.100000000000001" customHeight="1" x14ac:dyDescent="0.2">
      <c r="B3" s="2" t="s">
        <v>79</v>
      </c>
      <c r="C3" s="1"/>
      <c r="D3" s="1"/>
    </row>
    <row r="4" spans="2:4" ht="29.1" customHeight="1" x14ac:dyDescent="0.2">
      <c r="B4" s="9" t="s">
        <v>1</v>
      </c>
      <c r="D4" s="10" t="s">
        <v>80</v>
      </c>
    </row>
  </sheetData>
  <mergeCells count="1">
    <mergeCell ref="B3:D3"/>
  </mergeCells>
  <hyperlinks>
    <hyperlink ref="D4" location="'Event Details'!A1" display="Link to corresponding sheet below"/>
  </hyperlink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5" workbookViewId="0">
      <selection activeCell="C6" sqref="C6"/>
    </sheetView>
  </sheetViews>
  <sheetFormatPr defaultRowHeight="12.75" x14ac:dyDescent="0.2"/>
  <cols>
    <col min="1" max="1" width="47.5703125" customWidth="1"/>
    <col min="2" max="8" width="27.42578125" customWidth="1"/>
    <col min="9" max="9" width="29.42578125" customWidth="1"/>
    <col min="10" max="12" width="27.42578125" customWidth="1"/>
  </cols>
  <sheetData>
    <row r="1" spans="1:12" x14ac:dyDescent="0.2">
      <c r="A1" t="s">
        <v>0</v>
      </c>
    </row>
    <row r="3" spans="1:12" ht="23.25" x14ac:dyDescent="0.2">
      <c r="A3" s="3" t="s">
        <v>1</v>
      </c>
    </row>
    <row r="4" spans="1:12" ht="34.5" x14ac:dyDescent="0.2">
      <c r="A4" s="8" t="s">
        <v>67</v>
      </c>
      <c r="B4" s="8" t="s">
        <v>68</v>
      </c>
      <c r="C4" s="8" t="s">
        <v>69</v>
      </c>
      <c r="D4" s="8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</row>
    <row r="5" spans="1:12" ht="47.25" x14ac:dyDescent="0.25">
      <c r="A5" t="s">
        <v>62</v>
      </c>
      <c r="B5" s="4">
        <f>DATE(2020,1,17)+TIME(18,5,0)</f>
        <v>43847.753472222219</v>
      </c>
      <c r="C5" s="4">
        <f>DATE(2020,1,20)+TIME(16,45,0)</f>
        <v>43850.697916666664</v>
      </c>
      <c r="D5" s="5" t="s">
        <v>63</v>
      </c>
      <c r="E5" s="5" t="s">
        <v>64</v>
      </c>
      <c r="F5" s="5" t="s">
        <v>5</v>
      </c>
      <c r="G5" s="5" t="s">
        <v>36</v>
      </c>
      <c r="H5" s="5" t="s">
        <v>7</v>
      </c>
      <c r="I5" s="5" t="s">
        <v>65</v>
      </c>
      <c r="J5" s="5" t="s">
        <v>66</v>
      </c>
      <c r="K5" s="5" t="s">
        <v>19</v>
      </c>
      <c r="L5" s="5" t="s">
        <v>20</v>
      </c>
    </row>
    <row r="6" spans="1:12" ht="31.5" x14ac:dyDescent="0.25">
      <c r="A6" t="s">
        <v>50</v>
      </c>
      <c r="B6" s="4">
        <f>DATE(2020,1,18)+TIME(17,0,0)</f>
        <v>43848.708333333336</v>
      </c>
      <c r="C6" s="4">
        <f>DATE(2020,1,18)+TIME(17,45,0)</f>
        <v>43848.739583333336</v>
      </c>
      <c r="D6" s="5" t="s">
        <v>51</v>
      </c>
      <c r="E6" s="5" t="s">
        <v>52</v>
      </c>
      <c r="F6" s="5" t="s">
        <v>5</v>
      </c>
      <c r="G6" s="5" t="s">
        <v>36</v>
      </c>
      <c r="H6" s="5" t="s">
        <v>7</v>
      </c>
      <c r="I6" s="5" t="s">
        <v>53</v>
      </c>
      <c r="J6" s="5" t="s">
        <v>13</v>
      </c>
      <c r="K6" s="5" t="s">
        <v>8</v>
      </c>
      <c r="L6" s="5" t="s">
        <v>8</v>
      </c>
    </row>
    <row r="7" spans="1:12" ht="31.5" x14ac:dyDescent="0.25">
      <c r="A7" t="s">
        <v>43</v>
      </c>
      <c r="B7" s="4">
        <f>DATE(2020,1,18)+TIME(17,30,0)</f>
        <v>43848.729166666664</v>
      </c>
      <c r="C7" s="4">
        <f>DATE(2020,1,18)+TIME(19,0,0)</f>
        <v>43848.791666666664</v>
      </c>
      <c r="D7" s="5" t="s">
        <v>44</v>
      </c>
      <c r="E7" s="5" t="s">
        <v>45</v>
      </c>
      <c r="F7" s="5"/>
      <c r="G7" s="5" t="s">
        <v>6</v>
      </c>
      <c r="H7" s="5" t="s">
        <v>7</v>
      </c>
      <c r="I7" s="5" t="s">
        <v>46</v>
      </c>
      <c r="J7" s="5" t="s">
        <v>13</v>
      </c>
      <c r="K7" s="5" t="s">
        <v>19</v>
      </c>
      <c r="L7" s="5" t="s">
        <v>20</v>
      </c>
    </row>
    <row r="8" spans="1:12" ht="31.5" x14ac:dyDescent="0.25">
      <c r="A8" t="s">
        <v>40</v>
      </c>
      <c r="B8" s="6">
        <f>DATE(2020,1,26)+TIME(11,30,0)</f>
        <v>43856.479166666664</v>
      </c>
      <c r="C8" s="6">
        <f>DATE(2020,1,26)+TIME(13,0,0)</f>
        <v>43856.541666666664</v>
      </c>
      <c r="D8" s="7" t="s">
        <v>41</v>
      </c>
      <c r="E8" s="7" t="s">
        <v>42</v>
      </c>
      <c r="F8" s="7" t="s">
        <v>5</v>
      </c>
      <c r="G8" s="7" t="s">
        <v>36</v>
      </c>
      <c r="H8" s="7" t="s">
        <v>7</v>
      </c>
      <c r="I8" s="7" t="s">
        <v>8</v>
      </c>
      <c r="J8" s="7" t="s">
        <v>13</v>
      </c>
      <c r="K8" s="7" t="s">
        <v>8</v>
      </c>
      <c r="L8" s="7" t="s">
        <v>8</v>
      </c>
    </row>
    <row r="9" spans="1:12" ht="31.5" x14ac:dyDescent="0.25">
      <c r="A9" t="s">
        <v>54</v>
      </c>
      <c r="B9" s="6">
        <f>DATE(2020,1,30)+TIME(20,0,0)</f>
        <v>43860.833333333336</v>
      </c>
      <c r="C9" s="6">
        <f>DATE(2020,1,30)+TIME(22,0,0)</f>
        <v>43860.916666666664</v>
      </c>
      <c r="D9" s="7" t="s">
        <v>15</v>
      </c>
      <c r="E9" s="7" t="s">
        <v>55</v>
      </c>
      <c r="F9" s="7" t="s">
        <v>5</v>
      </c>
      <c r="G9" s="7" t="s">
        <v>17</v>
      </c>
      <c r="H9" s="7" t="s">
        <v>7</v>
      </c>
      <c r="I9" s="7" t="s">
        <v>8</v>
      </c>
      <c r="J9" s="7" t="s">
        <v>13</v>
      </c>
      <c r="K9" s="7" t="s">
        <v>8</v>
      </c>
      <c r="L9" s="7" t="s">
        <v>8</v>
      </c>
    </row>
    <row r="10" spans="1:12" ht="31.5" x14ac:dyDescent="0.25">
      <c r="A10" t="s">
        <v>10</v>
      </c>
      <c r="B10" s="6">
        <f>DATE(2020,2,8)+TIME(18,30,0)</f>
        <v>43869.770833333336</v>
      </c>
      <c r="C10" s="6">
        <f>DATE(2020,2,8)+TIME(19,30,0)</f>
        <v>43869.8125</v>
      </c>
      <c r="D10" s="7" t="s">
        <v>11</v>
      </c>
      <c r="E10" s="7" t="s">
        <v>12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13</v>
      </c>
      <c r="K10" s="7" t="s">
        <v>8</v>
      </c>
      <c r="L10" s="7" t="s">
        <v>8</v>
      </c>
    </row>
    <row r="11" spans="1:12" ht="31.5" x14ac:dyDescent="0.25">
      <c r="A11" t="s">
        <v>33</v>
      </c>
      <c r="B11" s="4">
        <f>DATE(2020,2,18)+TIME(13,15,0)</f>
        <v>43879.552083333336</v>
      </c>
      <c r="C11" s="4">
        <f>DATE(2020,2,18)+TIME(14,15,0)</f>
        <v>43879.59375</v>
      </c>
      <c r="D11" s="5" t="s">
        <v>34</v>
      </c>
      <c r="E11" s="5" t="s">
        <v>35</v>
      </c>
      <c r="F11" s="5"/>
      <c r="G11" s="5" t="s">
        <v>36</v>
      </c>
      <c r="H11" s="5" t="s">
        <v>7</v>
      </c>
      <c r="I11" s="5" t="s">
        <v>37</v>
      </c>
      <c r="J11" s="5" t="s">
        <v>13</v>
      </c>
      <c r="K11" s="5" t="s">
        <v>19</v>
      </c>
      <c r="L11" s="5" t="s">
        <v>20</v>
      </c>
    </row>
    <row r="12" spans="1:12" ht="31.5" x14ac:dyDescent="0.25">
      <c r="A12" t="s">
        <v>33</v>
      </c>
      <c r="B12" s="6">
        <f>DATE(2020,2,18)+TIME(13,20,0)</f>
        <v>43879.555555555555</v>
      </c>
      <c r="C12" s="6">
        <f>DATE(2020,2,18)+TIME(14,20,0)</f>
        <v>43879.597222222219</v>
      </c>
      <c r="D12" s="7" t="s">
        <v>38</v>
      </c>
      <c r="E12" s="7" t="s">
        <v>35</v>
      </c>
      <c r="F12" s="7" t="s">
        <v>5</v>
      </c>
      <c r="G12" s="7" t="s">
        <v>36</v>
      </c>
      <c r="H12" s="7" t="s">
        <v>7</v>
      </c>
      <c r="I12" s="7" t="s">
        <v>8</v>
      </c>
      <c r="J12" s="7" t="s">
        <v>13</v>
      </c>
      <c r="K12" s="7" t="s">
        <v>8</v>
      </c>
      <c r="L12" s="7" t="s">
        <v>8</v>
      </c>
    </row>
    <row r="13" spans="1:12" ht="31.5" x14ac:dyDescent="0.25">
      <c r="A13" t="s">
        <v>56</v>
      </c>
      <c r="B13" s="4">
        <f>DATE(2020,2,20)+TIME(19,30,0)</f>
        <v>43881.8125</v>
      </c>
      <c r="C13" s="4">
        <f>DATE(2020,2,20)+TIME(21,30,0)</f>
        <v>43881.895833333336</v>
      </c>
      <c r="D13" s="5" t="s">
        <v>11</v>
      </c>
      <c r="E13" s="5" t="s">
        <v>57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13</v>
      </c>
      <c r="K13" s="5" t="s">
        <v>8</v>
      </c>
      <c r="L13" s="5" t="s">
        <v>8</v>
      </c>
    </row>
    <row r="14" spans="1:12" ht="31.5" x14ac:dyDescent="0.25">
      <c r="A14" t="s">
        <v>58</v>
      </c>
      <c r="B14" s="6">
        <f>DATE(2020,3,20)+TIME(18,0,0)</f>
        <v>43910.75</v>
      </c>
      <c r="C14" s="6">
        <f>DATE(2020,3,20)+TIME(20,30,0)</f>
        <v>43910.854166666664</v>
      </c>
      <c r="D14" s="7" t="s">
        <v>59</v>
      </c>
      <c r="E14" s="7" t="s">
        <v>60</v>
      </c>
      <c r="F14" s="7" t="s">
        <v>5</v>
      </c>
      <c r="G14" s="7" t="s">
        <v>61</v>
      </c>
      <c r="H14" s="7" t="s">
        <v>7</v>
      </c>
      <c r="I14" s="7" t="s">
        <v>8</v>
      </c>
      <c r="J14" s="7" t="s">
        <v>13</v>
      </c>
      <c r="K14" s="7" t="s">
        <v>8</v>
      </c>
      <c r="L14" s="7" t="s">
        <v>8</v>
      </c>
    </row>
    <row r="15" spans="1:12" ht="31.5" x14ac:dyDescent="0.25">
      <c r="A15" t="s">
        <v>2</v>
      </c>
      <c r="B15" s="4">
        <f>DATE(2020,4,18)+TIME(17,30,0)</f>
        <v>43939.729166666664</v>
      </c>
      <c r="C15" s="4">
        <f>DATE(2020,4,18)+TIME(18,30,0)</f>
        <v>43939.770833333336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8</v>
      </c>
      <c r="L15" s="5" t="s">
        <v>8</v>
      </c>
    </row>
    <row r="16" spans="1:12" ht="31.5" x14ac:dyDescent="0.25">
      <c r="A16" t="s">
        <v>14</v>
      </c>
      <c r="B16" s="4">
        <f>DATE(2020,4,24)+TIME(18,30,0)</f>
        <v>43945.770833333336</v>
      </c>
      <c r="C16" s="4">
        <f>DATE(2020,4,24)+TIME(20,30,0)</f>
        <v>43945.854166666664</v>
      </c>
      <c r="D16" s="5" t="s">
        <v>15</v>
      </c>
      <c r="E16" s="5" t="s">
        <v>16</v>
      </c>
      <c r="F16" s="5"/>
      <c r="G16" s="5" t="s">
        <v>17</v>
      </c>
      <c r="H16" s="5" t="s">
        <v>7</v>
      </c>
      <c r="I16" s="5" t="s">
        <v>18</v>
      </c>
      <c r="J16" s="5" t="s">
        <v>13</v>
      </c>
      <c r="K16" s="5" t="s">
        <v>19</v>
      </c>
      <c r="L16" s="5" t="s">
        <v>20</v>
      </c>
    </row>
    <row r="17" spans="1:12" ht="31.5" x14ac:dyDescent="0.25">
      <c r="A17" t="s">
        <v>30</v>
      </c>
      <c r="B17" s="6">
        <f>DATE(2020,8,7)+TIME(12,0,0)</f>
        <v>44050.5</v>
      </c>
      <c r="C17" s="6">
        <f>DATE(2020,8,7)+TIME(13,30,0)</f>
        <v>44050.5625</v>
      </c>
      <c r="D17" s="7" t="s">
        <v>31</v>
      </c>
      <c r="E17" s="7" t="s">
        <v>32</v>
      </c>
      <c r="F17" s="7"/>
      <c r="G17" s="7" t="s">
        <v>6</v>
      </c>
      <c r="H17" s="7" t="s">
        <v>7</v>
      </c>
      <c r="I17" s="7" t="s">
        <v>8</v>
      </c>
      <c r="J17" s="7" t="s">
        <v>13</v>
      </c>
      <c r="K17" s="7" t="s">
        <v>19</v>
      </c>
      <c r="L17" s="7" t="s">
        <v>20</v>
      </c>
    </row>
    <row r="18" spans="1:12" ht="31.5" x14ac:dyDescent="0.25">
      <c r="A18" t="s">
        <v>25</v>
      </c>
      <c r="B18" s="4">
        <f>DATE(2020,9,11)+TIME(18,30,0)</f>
        <v>44085.770833333336</v>
      </c>
      <c r="C18" s="4">
        <f>DATE(2020,9,11)+TIME(20,30,0)</f>
        <v>44085.854166666664</v>
      </c>
      <c r="D18" s="5" t="s">
        <v>26</v>
      </c>
      <c r="E18" s="5" t="s">
        <v>27</v>
      </c>
      <c r="F18" s="5" t="s">
        <v>5</v>
      </c>
      <c r="G18" s="5" t="s">
        <v>28</v>
      </c>
      <c r="H18" s="5" t="s">
        <v>7</v>
      </c>
      <c r="I18" s="5" t="s">
        <v>29</v>
      </c>
      <c r="J18" s="5" t="s">
        <v>13</v>
      </c>
      <c r="K18" s="5" t="s">
        <v>19</v>
      </c>
      <c r="L18" s="5" t="s">
        <v>20</v>
      </c>
    </row>
    <row r="19" spans="1:12" ht="31.5" x14ac:dyDescent="0.25">
      <c r="A19" t="s">
        <v>47</v>
      </c>
      <c r="B19" s="6">
        <f>DATE(2020,9,12)+TIME(17,30,0)</f>
        <v>44086.729166666664</v>
      </c>
      <c r="C19" s="6">
        <f>DATE(2020,9,12)+TIME(19,0,0)</f>
        <v>44086.791666666664</v>
      </c>
      <c r="D19" s="7" t="s">
        <v>48</v>
      </c>
      <c r="E19" s="7" t="s">
        <v>49</v>
      </c>
      <c r="F19" s="7"/>
      <c r="G19" s="7" t="s">
        <v>48</v>
      </c>
      <c r="H19" s="7" t="s">
        <v>7</v>
      </c>
      <c r="I19" s="7" t="s">
        <v>8</v>
      </c>
      <c r="J19" s="7" t="s">
        <v>13</v>
      </c>
      <c r="K19" s="7" t="s">
        <v>19</v>
      </c>
      <c r="L19" s="7" t="s">
        <v>20</v>
      </c>
    </row>
    <row r="20" spans="1:12" ht="31.5" x14ac:dyDescent="0.25">
      <c r="A20" t="s">
        <v>21</v>
      </c>
      <c r="B20" s="6">
        <f>DATE(2020,10,15)+TIME(18,0,0)</f>
        <v>44119.75</v>
      </c>
      <c r="C20" s="6">
        <f>DATE(2020,10,15)+TIME(21,0,0)</f>
        <v>44119.875</v>
      </c>
      <c r="D20" s="7" t="s">
        <v>22</v>
      </c>
      <c r="E20" s="7" t="s">
        <v>23</v>
      </c>
      <c r="F20" s="7"/>
      <c r="G20" s="7" t="s">
        <v>24</v>
      </c>
      <c r="H20" s="7" t="s">
        <v>7</v>
      </c>
      <c r="I20" s="7" t="s">
        <v>8</v>
      </c>
      <c r="J20" s="7" t="s">
        <v>13</v>
      </c>
      <c r="K20" s="7" t="s">
        <v>19</v>
      </c>
      <c r="L20" s="7" t="s">
        <v>20</v>
      </c>
    </row>
    <row r="21" spans="1:12" ht="31.5" x14ac:dyDescent="0.25">
      <c r="A21" t="s">
        <v>39</v>
      </c>
      <c r="B21" s="4">
        <f>DATE(2020,10,16)+TIME(12,0,0)</f>
        <v>44120.5</v>
      </c>
      <c r="C21" s="4">
        <f>DATE(2020,10,16)+TIME(13,0,0)</f>
        <v>44120.541666666664</v>
      </c>
      <c r="D21" s="5" t="s">
        <v>22</v>
      </c>
      <c r="E21" s="5" t="s">
        <v>23</v>
      </c>
      <c r="F21" s="5"/>
      <c r="G21" s="5" t="s">
        <v>24</v>
      </c>
      <c r="H21" s="5" t="s">
        <v>7</v>
      </c>
      <c r="I21" s="5" t="s">
        <v>8</v>
      </c>
      <c r="J21" s="5" t="s">
        <v>13</v>
      </c>
      <c r="K21" s="5" t="s">
        <v>19</v>
      </c>
      <c r="L21" s="5" t="s">
        <v>20</v>
      </c>
    </row>
  </sheetData>
  <pageMargins left="0.75" right="0.75" top="1" bottom="1" header="0.5" footer="0.5"/>
  <pageSetup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Event Details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WRIGHT,Stacy,FORT WORTH,Congress &amp; Events</dc:creator>
  <cp:keywords/>
  <dc:description/>
  <cp:lastModifiedBy>WRIGHT,Stacy,FORT WORTH,Galderma</cp:lastModifiedBy>
  <dcterms:created xsi:type="dcterms:W3CDTF">2020-02-06T00:16:37Z</dcterms:created>
  <dcterms:modified xsi:type="dcterms:W3CDTF">2020-02-06T00:16:37Z</dcterms:modified>
  <cp:category/>
  <cp:contentStatus/>
</cp:coreProperties>
</file>